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24327\Documents\MEU PC\Documentos\Carla_Lucas\Pessoal\SIADAP\SIADAP 2026\OBJ 1 - PROPOSTA MELHORIA supera 31_dez_26\"/>
    </mc:Choice>
  </mc:AlternateContent>
  <xr:revisionPtr revIDLastSave="0" documentId="8_{83F3C08D-160B-4321-9AA9-001D2B6B0640}" xr6:coauthVersionLast="36" xr6:coauthVersionMax="36" xr10:uidLastSave="{00000000-0000-0000-0000-000000000000}"/>
  <workbookProtection workbookAlgorithmName="SHA-512" workbookHashValue="ADAtJBAoj+sLBdfnadULDBDy4aYNYpbVtMgbe85esna0mWdbcQKeWypc2Px1LAvg21BG1u8xSkQKgW7EJ1aB+w==" workbookSaltValue="vVQVQA1lQdpUTOjieBQl7w==" workbookSpinCount="100000" lockStructure="1"/>
  <bookViews>
    <workbookView xWindow="0" yWindow="0" windowWidth="28800" windowHeight="12225" xr2:uid="{A8E26424-FBA5-4DE8-8B59-1BDD2F19A7FA}"/>
  </bookViews>
  <sheets>
    <sheet name="UC Isoladas" sheetId="1" r:id="rId1"/>
  </sheets>
  <definedNames>
    <definedName name="_Hlk230863117" localSheetId="0">'UC Isoladas'!#REF!</definedName>
    <definedName name="_Hlk230863181" localSheetId="0">'UC Isoladas'!$A$46</definedName>
    <definedName name="_Hlk230865198" localSheetId="0">'UC Isoladas'!$A$59</definedName>
    <definedName name="_Hlk230877368" localSheetId="0">'UC Isoladas'!#REF!</definedName>
    <definedName name="_Hlk230878751" localSheetId="0">'UC Isoladas'!$A$36</definedName>
    <definedName name="_xlnm.Print_Area" localSheetId="0">'UC Isoladas'!$A$1:$D$47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1" l="1"/>
  <c r="A23" i="1"/>
  <c r="A22" i="1"/>
  <c r="A21" i="1"/>
  <c r="A20" i="1"/>
  <c r="A17" i="1"/>
  <c r="A18" i="1"/>
  <c r="A16" i="1"/>
  <c r="A15" i="1"/>
  <c r="C15" i="1"/>
  <c r="B45" i="1" l="1"/>
  <c r="B46" i="1" s="1"/>
</calcChain>
</file>

<file path=xl/sharedStrings.xml><?xml version="1.0" encoding="utf-8"?>
<sst xmlns="http://schemas.openxmlformats.org/spreadsheetml/2006/main" count="51" uniqueCount="49">
  <si>
    <r>
      <t xml:space="preserve">Nome completo </t>
    </r>
    <r>
      <rPr>
        <b/>
        <sz val="14"/>
        <color rgb="FFFF0000"/>
        <rFont val="Arial Nova Cond Light"/>
        <family val="2"/>
      </rPr>
      <t>*</t>
    </r>
  </si>
  <si>
    <t>Ciências Biomédicas Laboratoriais (CBL)</t>
  </si>
  <si>
    <t>Dietética e Nutrição (DTN)</t>
  </si>
  <si>
    <t>Farmácia (FM)</t>
  </si>
  <si>
    <t>Fisiologia Clínica (FC)</t>
  </si>
  <si>
    <t>Fisioterapia (FC)</t>
  </si>
  <si>
    <t>Imagem Médica e Radioterapia (IMRT)</t>
  </si>
  <si>
    <t>Ortoprotesia (OPR)</t>
  </si>
  <si>
    <t>Ortóptica e Ciências da Visão (OCV)</t>
  </si>
  <si>
    <t xml:space="preserve">UNIDADE CURRICULAR </t>
  </si>
  <si>
    <t>ECTS</t>
  </si>
  <si>
    <t>ANO CURRICULAR</t>
  </si>
  <si>
    <t xml:space="preserve">CURSO </t>
  </si>
  <si>
    <t>Curso</t>
  </si>
  <si>
    <t>Ano Curricular</t>
  </si>
  <si>
    <t>2º ano</t>
  </si>
  <si>
    <t>3º ano</t>
  </si>
  <si>
    <t>4º ano</t>
  </si>
  <si>
    <t>Número Total de ECTS inscritos</t>
  </si>
  <si>
    <t>Sou Candidato Externo</t>
  </si>
  <si>
    <t>Sou Estudante IPL</t>
  </si>
  <si>
    <t>Tipo de Candidato</t>
  </si>
  <si>
    <r>
      <t>Valor previsto de propina</t>
    </r>
    <r>
      <rPr>
        <b/>
        <vertAlign val="superscript"/>
        <sz val="10"/>
        <color theme="1"/>
        <rFont val="Arial Nova Cond Light"/>
        <family val="2"/>
      </rPr>
      <t>1</t>
    </r>
    <r>
      <rPr>
        <b/>
        <sz val="10"/>
        <color theme="1"/>
        <rFont val="Arial Nova Cond Light"/>
        <family val="2"/>
      </rPr>
      <t xml:space="preserve"> </t>
    </r>
  </si>
  <si>
    <t>Bloqueado: Assinale as Check Boxs acima</t>
  </si>
  <si>
    <r>
      <t xml:space="preserve">Apenas devo escolher Unidades Curriculares Isoladas do </t>
    </r>
    <r>
      <rPr>
        <b/>
        <u/>
        <sz val="11"/>
        <color theme="1"/>
        <rFont val="Arial Nova Cond Light"/>
        <family val="2"/>
      </rPr>
      <t>Semestre</t>
    </r>
    <r>
      <rPr>
        <sz val="11"/>
        <color theme="1"/>
        <rFont val="Arial Nova Cond Light"/>
        <family val="2"/>
      </rPr>
      <t xml:space="preserve"> que vai iniciar</t>
    </r>
  </si>
  <si>
    <r>
      <t xml:space="preserve">No ano letivo, apenas me posso inscrever </t>
    </r>
    <r>
      <rPr>
        <b/>
        <u/>
        <sz val="11"/>
        <color theme="1"/>
        <rFont val="Arial Nova Cond Light"/>
        <family val="2"/>
      </rPr>
      <t>a um máximo de 30 ECTS</t>
    </r>
  </si>
  <si>
    <t>Não posso selecionar Unidades Curriculares de Educação Clínica, Estágios e Investigação 
uma vez que estas UCS não têm vagas atribuídas</t>
  </si>
  <si>
    <t>Licenciatura</t>
  </si>
  <si>
    <t>Mestrado</t>
  </si>
  <si>
    <t>Ano Letivo</t>
  </si>
  <si>
    <t>2027/28</t>
  </si>
  <si>
    <t>2028/29</t>
  </si>
  <si>
    <t>2029/30</t>
  </si>
  <si>
    <t xml:space="preserve">2026/27 </t>
  </si>
  <si>
    <t>Semestre</t>
  </si>
  <si>
    <t>CICLO DE ESTUDOS</t>
  </si>
  <si>
    <t>Ciclo Estudos</t>
  </si>
  <si>
    <t>SEMESTRE</t>
  </si>
  <si>
    <t>ANO LETIVO</t>
  </si>
  <si>
    <t>1º Semestre</t>
  </si>
  <si>
    <t>2º Semestre</t>
  </si>
  <si>
    <r>
      <t>Tomei conhecimento que</t>
    </r>
    <r>
      <rPr>
        <b/>
        <sz val="11"/>
        <color rgb="FFFF0000"/>
        <rFont val="Arial Nova Cond Light"/>
        <family val="2"/>
      </rPr>
      <t>*</t>
    </r>
  </si>
  <si>
    <r>
      <rPr>
        <vertAlign val="superscript"/>
        <sz val="12"/>
        <rFont val="Arial Nova Cond Light"/>
        <family val="2"/>
      </rPr>
      <t>1</t>
    </r>
    <r>
      <rPr>
        <sz val="12"/>
        <rFont val="Arial Nova Cond Light"/>
        <family val="2"/>
      </rPr>
      <t xml:space="preserve"> Este será o  valor previsto, que irá pagar, caso a sua matricula seja aceite para a totalidade das Unidades Curriculares que selecionou</t>
    </r>
  </si>
  <si>
    <t>Planos de Estudos Licenciaturas</t>
  </si>
  <si>
    <t>Planos de Estudos Mestrados</t>
  </si>
  <si>
    <r>
      <rPr>
        <sz val="11"/>
        <color theme="1"/>
        <rFont val="Calibri"/>
        <family val="2"/>
      </rPr>
      <t>"</t>
    </r>
    <r>
      <rPr>
        <i/>
        <sz val="11"/>
        <color theme="1"/>
        <rFont val="Calibri"/>
        <family val="2"/>
        <scheme val="minor"/>
      </rPr>
      <t>Selecione o Ciclo de Estudos"</t>
    </r>
  </si>
  <si>
    <t>"Selecione o Ciclo de Estudos"</t>
  </si>
  <si>
    <t>"Selecione o Ano Letivo"</t>
  </si>
  <si>
    <t>"Selecione o Semestre"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</si>
</sst>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ova Cond Light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 Nova Cond Light"/>
      <family val="2"/>
    </font>
    <font>
      <b/>
      <sz val="14"/>
      <color rgb="FFFF0000"/>
      <name val="Arial Nova Cond Light"/>
      <family val="2"/>
    </font>
    <font>
      <sz val="18"/>
      <color theme="1"/>
      <name val="Arial Black"/>
      <family val="2"/>
    </font>
    <font>
      <sz val="10"/>
      <color theme="1"/>
      <name val="Arial Nova Cond Light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 Nova Cond Light"/>
      <family val="2"/>
    </font>
    <font>
      <sz val="11"/>
      <color theme="1"/>
      <name val="Arial Nova Cond Light"/>
      <family val="2"/>
    </font>
    <font>
      <b/>
      <sz val="10"/>
      <color theme="1"/>
      <name val="Arial Nova Cond Light"/>
      <family val="2"/>
    </font>
    <font>
      <b/>
      <vertAlign val="superscript"/>
      <sz val="10"/>
      <color theme="1"/>
      <name val="Arial Nova Cond Light"/>
      <family val="2"/>
    </font>
    <font>
      <sz val="12"/>
      <name val="Arial Nova Cond Light"/>
      <family val="2"/>
    </font>
    <font>
      <vertAlign val="superscript"/>
      <sz val="12"/>
      <name val="Arial Nova Cond Light"/>
      <family val="2"/>
    </font>
    <font>
      <b/>
      <u/>
      <sz val="11"/>
      <color theme="1"/>
      <name val="Arial Nova Cond Light"/>
      <family val="2"/>
    </font>
    <font>
      <u/>
      <sz val="11"/>
      <color theme="10"/>
      <name val="Arial Nova Cond Light"/>
      <family val="2"/>
    </font>
    <font>
      <b/>
      <sz val="11"/>
      <color rgb="FFFF0000"/>
      <name val="Arial Nova Cond Light"/>
      <family val="2"/>
    </font>
    <font>
      <b/>
      <sz val="11"/>
      <color rgb="FF921C31"/>
      <name val="Arial Nova Cond Light"/>
      <family val="2"/>
    </font>
    <font>
      <sz val="10"/>
      <name val="Arial Nova Cond Light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8EDA8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1" fillId="0" borderId="0" xfId="0" applyFont="1" applyProtection="1"/>
    <xf numFmtId="0" fontId="17" fillId="0" borderId="0" xfId="1" applyFont="1" applyProtection="1"/>
    <xf numFmtId="0" fontId="10" fillId="0" borderId="0" xfId="0" applyFont="1" applyAlignment="1" applyProtection="1"/>
    <xf numFmtId="0" fontId="0" fillId="0" borderId="0" xfId="0" applyProtection="1"/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0" fillId="0" borderId="0" xfId="0" applyBorder="1" applyAlignment="1" applyProtection="1"/>
    <xf numFmtId="0" fontId="10" fillId="0" borderId="0" xfId="0" applyFont="1" applyProtection="1"/>
    <xf numFmtId="0" fontId="0" fillId="0" borderId="0" xfId="0" applyBorder="1" applyProtection="1"/>
    <xf numFmtId="0" fontId="8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2" fillId="0" borderId="0" xfId="0" applyFont="1" applyProtection="1"/>
    <xf numFmtId="0" fontId="1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justify" vertical="center"/>
    </xf>
    <xf numFmtId="0" fontId="11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wrapText="1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/>
    <xf numFmtId="0" fontId="10" fillId="0" borderId="0" xfId="0" applyFont="1" applyAlignment="1" applyProtection="1">
      <alignment horizontal="left" wrapText="1"/>
    </xf>
    <xf numFmtId="0" fontId="14" fillId="0" borderId="0" xfId="0" applyFont="1" applyProtection="1"/>
    <xf numFmtId="0" fontId="10" fillId="0" borderId="0" xfId="0" applyFont="1" applyAlignment="1" applyProtection="1">
      <alignment horizontal="center"/>
    </xf>
    <xf numFmtId="0" fontId="7" fillId="0" borderId="0" xfId="0" applyFont="1" applyAlignment="1" applyProtection="1">
      <alignment wrapText="1"/>
    </xf>
    <xf numFmtId="0" fontId="19" fillId="2" borderId="5" xfId="0" applyFont="1" applyFill="1" applyBorder="1" applyAlignment="1" applyProtection="1">
      <alignment horizontal="left"/>
    </xf>
    <xf numFmtId="0" fontId="19" fillId="2" borderId="5" xfId="0" applyFont="1" applyFill="1" applyBorder="1" applyAlignment="1" applyProtection="1">
      <alignment horizontal="left" wrapText="1"/>
    </xf>
    <xf numFmtId="0" fontId="19" fillId="2" borderId="5" xfId="0" applyFont="1" applyFill="1" applyBorder="1" applyAlignment="1" applyProtection="1"/>
    <xf numFmtId="164" fontId="10" fillId="2" borderId="0" xfId="0" applyNumberFormat="1" applyFont="1" applyFill="1" applyProtection="1"/>
    <xf numFmtId="0" fontId="9" fillId="0" borderId="0" xfId="0" applyFont="1" applyAlignment="1" applyProtection="1">
      <alignment horizontal="center"/>
      <protection locked="0"/>
    </xf>
    <xf numFmtId="0" fontId="17" fillId="0" borderId="6" xfId="1" applyFont="1" applyBorder="1" applyProtection="1">
      <protection locked="0"/>
    </xf>
    <xf numFmtId="0" fontId="17" fillId="0" borderId="7" xfId="1" applyFont="1" applyBorder="1" applyProtection="1"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1" fillId="0" borderId="0" xfId="0" applyFont="1" applyProtection="1"/>
    <xf numFmtId="0" fontId="0" fillId="0" borderId="0" xfId="0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wrapText="1"/>
    </xf>
    <xf numFmtId="0" fontId="0" fillId="0" borderId="4" xfId="0" applyBorder="1" applyAlignment="1" applyProtection="1">
      <alignment horizontal="center"/>
      <protection locked="0"/>
    </xf>
    <xf numFmtId="0" fontId="11" fillId="0" borderId="3" xfId="0" applyFont="1" applyBorder="1" applyProtection="1"/>
    <xf numFmtId="0" fontId="11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1" fillId="0" borderId="2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3" fillId="0" borderId="8" xfId="1" applyBorder="1" applyProtection="1">
      <protection locked="0"/>
    </xf>
    <xf numFmtId="0" fontId="20" fillId="3" borderId="5" xfId="0" applyFont="1" applyFill="1" applyBorder="1" applyAlignment="1" applyProtection="1">
      <alignment horizontal="left" wrapText="1"/>
      <protection locked="0"/>
    </xf>
  </cellXfs>
  <cellStyles count="2">
    <cellStyle name="Hiperligação" xfId="1" builtinId="8"/>
    <cellStyle name="Normal" xfId="0" builtinId="0"/>
  </cellStyles>
  <dxfs count="4"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92EDA8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921C31"/>
      <color rgb="FF48EDA8"/>
      <color rgb="FF92ED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D$27" lockText="1" noThreeD="1"/>
</file>

<file path=xl/ctrlProps/ctrlProp2.xml><?xml version="1.0" encoding="utf-8"?>
<formControlPr xmlns="http://schemas.microsoft.com/office/spreadsheetml/2009/9/main" objectType="CheckBox" fmlaLink="$D$28" lockText="1" noThreeD="1"/>
</file>

<file path=xl/ctrlProps/ctrlProp3.xml><?xml version="1.0" encoding="utf-8"?>
<formControlPr xmlns="http://schemas.microsoft.com/office/spreadsheetml/2009/9/main" objectType="CheckBox" fmlaLink="$D$26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29</xdr:row>
      <xdr:rowOff>57151</xdr:rowOff>
    </xdr:from>
    <xdr:to>
      <xdr:col>1</xdr:col>
      <xdr:colOff>428625</xdr:colOff>
      <xdr:row>29</xdr:row>
      <xdr:rowOff>171451</xdr:rowOff>
    </xdr:to>
    <xdr:sp macro="" textlink="">
      <xdr:nvSpPr>
        <xdr:cNvPr id="4" name="Seta: Divis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28900" y="4848226"/>
          <a:ext cx="257175" cy="114300"/>
        </a:xfrm>
        <a:prstGeom prst="chevron">
          <a:avLst/>
        </a:prstGeom>
        <a:solidFill>
          <a:srgbClr val="921C3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>
            <a:solidFill>
              <a:schemeClr val="tx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2028825</xdr:colOff>
          <xdr:row>26</xdr:row>
          <xdr:rowOff>0</xdr:rowOff>
        </xdr:from>
        <xdr:to>
          <xdr:col>3</xdr:col>
          <xdr:colOff>266700</xdr:colOff>
          <xdr:row>27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2028825</xdr:colOff>
          <xdr:row>26</xdr:row>
          <xdr:rowOff>180975</xdr:rowOff>
        </xdr:from>
        <xdr:to>
          <xdr:col>3</xdr:col>
          <xdr:colOff>285750</xdr:colOff>
          <xdr:row>28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2028825</xdr:colOff>
          <xdr:row>24</xdr:row>
          <xdr:rowOff>171450</xdr:rowOff>
        </xdr:from>
        <xdr:to>
          <xdr:col>3</xdr:col>
          <xdr:colOff>257175</xdr:colOff>
          <xdr:row>26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ssl.ipl.pt/estudar/licenciaturas/saude-ambiental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www.essl.ipl.pt/estudar/licenciaturas/fisiologia-clinica" TargetMode="External"/><Relationship Id="rId7" Type="http://schemas.openxmlformats.org/officeDocument/2006/relationships/hyperlink" Target="https://www.essl.ipl.pt/estudar/licenciaturas/ortoptica-e-ciencias-da-visao" TargetMode="External"/><Relationship Id="rId12" Type="http://schemas.openxmlformats.org/officeDocument/2006/relationships/drawing" Target="../drawings/drawing1.xml"/><Relationship Id="rId17" Type="http://schemas.openxmlformats.org/officeDocument/2006/relationships/ctrlProp" Target="../ctrlProps/ctrlProp3.xml"/><Relationship Id="rId2" Type="http://schemas.openxmlformats.org/officeDocument/2006/relationships/hyperlink" Target="https://www.essl.ipl.pt/estudar/licenciaturas/dietetica-e-nutricao" TargetMode="External"/><Relationship Id="rId16" Type="http://schemas.openxmlformats.org/officeDocument/2006/relationships/ctrlProp" Target="../ctrlProps/ctrlProp2.xml"/><Relationship Id="rId1" Type="http://schemas.openxmlformats.org/officeDocument/2006/relationships/hyperlink" Target="https://www.essl.ipl.pt/estudar/licenciaturas/ciencias-biomedicas-laboratoriais" TargetMode="External"/><Relationship Id="rId6" Type="http://schemas.openxmlformats.org/officeDocument/2006/relationships/hyperlink" Target="https://www.essl.ipl.pt/estudar/licenciaturas/ortoprotesi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essl.ipl.pt/estudar/licenciaturas/imagem-medica-e-radioterapia" TargetMode="External"/><Relationship Id="rId15" Type="http://schemas.openxmlformats.org/officeDocument/2006/relationships/ctrlProp" Target="../ctrlProps/ctrlProp1.xml"/><Relationship Id="rId10" Type="http://schemas.openxmlformats.org/officeDocument/2006/relationships/hyperlink" Target="https://www.essl.ipl.pt/estudar/licenciaturas/farmacia" TargetMode="External"/><Relationship Id="rId4" Type="http://schemas.openxmlformats.org/officeDocument/2006/relationships/hyperlink" Target="https://www.essl.ipl.pt/estudar/licenciaturas/fisioterapia" TargetMode="External"/><Relationship Id="rId9" Type="http://schemas.openxmlformats.org/officeDocument/2006/relationships/hyperlink" Target="https://www.essl.ipl.pt/estudar/mestrados" TargetMode="External"/><Relationship Id="rId1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51FC-8F67-4E59-94C9-75927A52DC7A}">
  <sheetPr codeName="Folha1"/>
  <dimension ref="A4:J63"/>
  <sheetViews>
    <sheetView showGridLines="0" tabSelected="1" showRuler="0" view="pageLayout" topLeftCell="A19" zoomScale="110" zoomScaleNormal="100" zoomScaleSheetLayoutView="50" zoomScalePageLayoutView="110" workbookViewId="0">
      <selection activeCell="C30" sqref="C30"/>
    </sheetView>
  </sheetViews>
  <sheetFormatPr defaultRowHeight="15" x14ac:dyDescent="0.25"/>
  <cols>
    <col min="1" max="1" width="36.85546875" style="4" customWidth="1"/>
    <col min="2" max="2" width="11.140625" style="4" bestFit="1" customWidth="1"/>
    <col min="3" max="3" width="31.140625" style="4" bestFit="1" customWidth="1"/>
    <col min="4" max="4" width="11.85546875" style="4" customWidth="1"/>
    <col min="5" max="5" width="12.42578125" style="6" bestFit="1" customWidth="1"/>
    <col min="6" max="9" width="9.140625" style="4"/>
    <col min="10" max="10" width="38.140625" style="4" hidden="1" customWidth="1"/>
    <col min="11" max="16384" width="9.140625" style="4"/>
  </cols>
  <sheetData>
    <row r="4" spans="1:10" ht="18" x14ac:dyDescent="0.25">
      <c r="A4" s="5" t="s">
        <v>0</v>
      </c>
      <c r="B4" s="1"/>
      <c r="C4" s="1"/>
      <c r="D4" s="1"/>
    </row>
    <row r="5" spans="1:10" x14ac:dyDescent="0.25">
      <c r="A5" s="43"/>
      <c r="B5" s="43"/>
      <c r="C5" s="43"/>
      <c r="D5" s="43"/>
    </row>
    <row r="6" spans="1:10" ht="9" customHeight="1" x14ac:dyDescent="0.25">
      <c r="A6" s="40"/>
      <c r="B6" s="40"/>
      <c r="C6" s="40"/>
      <c r="D6" s="40"/>
    </row>
    <row r="7" spans="1:10" x14ac:dyDescent="0.25">
      <c r="A7" s="31" t="s">
        <v>35</v>
      </c>
    </row>
    <row r="8" spans="1:10" x14ac:dyDescent="0.25">
      <c r="A8" s="52" t="s">
        <v>46</v>
      </c>
      <c r="B8" s="29"/>
      <c r="C8" s="29"/>
      <c r="D8" s="29"/>
    </row>
    <row r="9" spans="1:10" x14ac:dyDescent="0.25">
      <c r="A9" s="32" t="s">
        <v>38</v>
      </c>
      <c r="D9" s="1"/>
    </row>
    <row r="10" spans="1:10" ht="18" customHeight="1" x14ac:dyDescent="0.25">
      <c r="A10" s="52" t="s">
        <v>47</v>
      </c>
      <c r="D10" s="30"/>
      <c r="E10" s="3"/>
    </row>
    <row r="11" spans="1:10" ht="18" customHeight="1" x14ac:dyDescent="0.25">
      <c r="A11" s="33" t="s">
        <v>37</v>
      </c>
      <c r="B11" s="1"/>
      <c r="C11" s="1"/>
      <c r="D11" s="24"/>
      <c r="E11" s="3"/>
    </row>
    <row r="12" spans="1:10" ht="18" customHeight="1" x14ac:dyDescent="0.25">
      <c r="A12" s="52" t="s">
        <v>48</v>
      </c>
      <c r="B12" s="24"/>
      <c r="C12" s="24"/>
      <c r="D12" s="24"/>
      <c r="E12" s="3"/>
      <c r="J12" s="15" t="s">
        <v>36</v>
      </c>
    </row>
    <row r="13" spans="1:10" ht="12" customHeight="1" x14ac:dyDescent="0.25">
      <c r="A13" s="5"/>
      <c r="B13" s="1"/>
      <c r="C13" s="1"/>
      <c r="D13" s="1"/>
      <c r="J13" s="39" t="s">
        <v>45</v>
      </c>
    </row>
    <row r="14" spans="1:10" ht="15.75" x14ac:dyDescent="0.25">
      <c r="A14" s="1" t="s">
        <v>43</v>
      </c>
      <c r="B14" s="1"/>
      <c r="C14" s="1" t="s">
        <v>44</v>
      </c>
      <c r="D14" s="1"/>
      <c r="J14" s="28" t="s">
        <v>27</v>
      </c>
    </row>
    <row r="15" spans="1:10" ht="15.75" x14ac:dyDescent="0.25">
      <c r="A15" s="36" t="str">
        <f>IF(A8="Mestrado", "---", HYPERLINK("https://www.essl.ipl.pt/estudar/licenciaturas/ciencias-biomedicas-laboratoriais", "Ciências Biomédicas Laboratoriais - CBL"))</f>
        <v>Ciências Biomédicas Laboratoriais - CBL</v>
      </c>
      <c r="B15" s="1"/>
      <c r="C15" s="51" t="str">
        <f>IF(A8="Licenciatura", "---", HYPERLINK("https://www.essl.ipl.pt/estudar/mestrados", "Mestrados"))</f>
        <v>Mestrados</v>
      </c>
      <c r="D15" s="1"/>
      <c r="E15" s="7"/>
      <c r="J15" s="28" t="s">
        <v>28</v>
      </c>
    </row>
    <row r="16" spans="1:10" x14ac:dyDescent="0.25">
      <c r="A16" s="37" t="str">
        <f>IF(A8="Mestrado", "---", HYPERLINK("https://www.essl.ipl.pt/estudar/licenciaturas/dietetica-e-nutricao", "Dietética e Nutrição - DTN"))</f>
        <v>Dietética e Nutrição - DTN</v>
      </c>
      <c r="B16" s="1"/>
      <c r="C16" s="1"/>
      <c r="D16" s="1"/>
      <c r="E16" s="7"/>
      <c r="J16" s="27" t="s">
        <v>29</v>
      </c>
    </row>
    <row r="17" spans="1:10" x14ac:dyDescent="0.25">
      <c r="A17" s="37" t="str">
        <f>IF(A8="Mestrado", "---", HYPERLINK("https://www.essl.ipl.pt/estudar/licenciaturas/farmacia", "Farmácia - FM"))</f>
        <v>Farmácia - FM</v>
      </c>
      <c r="B17" s="1"/>
      <c r="C17" s="1"/>
      <c r="D17" s="1"/>
      <c r="J17" s="23" t="s">
        <v>47</v>
      </c>
    </row>
    <row r="18" spans="1:10" x14ac:dyDescent="0.25">
      <c r="A18" s="37" t="str">
        <f>IF(A8="Mestrado", "---", HYPERLINK("https://www.essl.ipl.pt/estudar/licenciaturas/fisiologia-clinica", "Fisiologia Clínica - FC"))</f>
        <v>Fisiologia Clínica - FC</v>
      </c>
      <c r="B18" s="1"/>
      <c r="C18" s="1"/>
      <c r="D18" s="1"/>
      <c r="J18" s="4" t="s">
        <v>33</v>
      </c>
    </row>
    <row r="19" spans="1:10" x14ac:dyDescent="0.25">
      <c r="A19" s="37" t="str">
        <f>IF(A8="Mestrado", "---", HYPERLINK("https://www.essl.ipl.pt/estudar/licenciaturas/fisioterapia", "Fisioterapia - FT"))</f>
        <v>Fisioterapia - FT</v>
      </c>
      <c r="B19" s="1"/>
      <c r="C19" s="1"/>
      <c r="D19" s="1"/>
      <c r="J19" s="4" t="s">
        <v>30</v>
      </c>
    </row>
    <row r="20" spans="1:10" x14ac:dyDescent="0.25">
      <c r="A20" s="37" t="str">
        <f>IF(A8="Mestrado", "---", HYPERLINK("https://www.essl.ipl.pt/estudar/licenciaturas/imagem-medica-e-radioterapia", "Imagem Médica e Radioterapia - IMRT"))</f>
        <v>Imagem Médica e Radioterapia - IMRT</v>
      </c>
      <c r="B20" s="1"/>
      <c r="C20" s="1"/>
      <c r="D20" s="1"/>
      <c r="J20" s="4" t="s">
        <v>31</v>
      </c>
    </row>
    <row r="21" spans="1:10" x14ac:dyDescent="0.25">
      <c r="A21" s="37" t="str">
        <f>IF(A8="Mestrado", "---", HYPERLINK("https://www.essl.ipl.pt/estudar/licenciaturas/ortoprotesia", "Ortoprotesia - OPR"))</f>
        <v>Ortoprotesia - OPR</v>
      </c>
      <c r="B21" s="1"/>
      <c r="C21" s="1"/>
      <c r="D21" s="1"/>
      <c r="J21" s="4" t="s">
        <v>32</v>
      </c>
    </row>
    <row r="22" spans="1:10" x14ac:dyDescent="0.25">
      <c r="A22" s="37" t="str">
        <f>IF(A8="Mestrado", "---", HYPERLINK("https://www.essl.ipl.pt/estudar/licenciaturas/ortoptica-e-ciencias-da-visao", "Ortóptica e Ciências da Visão - OCV"))</f>
        <v>Ortóptica e Ciências da Visão - OCV</v>
      </c>
      <c r="B22" s="1"/>
      <c r="C22" s="1"/>
      <c r="D22" s="1"/>
      <c r="J22" s="26" t="s">
        <v>34</v>
      </c>
    </row>
    <row r="23" spans="1:10" x14ac:dyDescent="0.25">
      <c r="A23" s="37" t="str">
        <f>IF(A8="Mestrado", "---", HYPERLINK("https://www.essl.ipl.pt/estudar/licenciaturas/saude-ambiental", "Saúde Ambiental - SA"))</f>
        <v>Saúde Ambiental - SA</v>
      </c>
      <c r="B23" s="1"/>
      <c r="C23" s="1"/>
      <c r="D23" s="1"/>
      <c r="J23" s="23" t="s">
        <v>48</v>
      </c>
    </row>
    <row r="24" spans="1:10" ht="10.5" customHeight="1" x14ac:dyDescent="0.25">
      <c r="A24" s="2"/>
      <c r="B24" s="1"/>
      <c r="C24" s="1"/>
      <c r="D24" s="1"/>
      <c r="J24" s="4" t="s">
        <v>39</v>
      </c>
    </row>
    <row r="25" spans="1:10" x14ac:dyDescent="0.25">
      <c r="A25" s="8" t="s">
        <v>41</v>
      </c>
      <c r="B25" s="1"/>
      <c r="C25" s="1"/>
      <c r="D25" s="1"/>
      <c r="J25" s="4" t="s">
        <v>40</v>
      </c>
    </row>
    <row r="26" spans="1:10" x14ac:dyDescent="0.25">
      <c r="A26" s="42" t="s">
        <v>24</v>
      </c>
      <c r="B26" s="42"/>
      <c r="C26" s="42"/>
      <c r="D26" s="35" t="b">
        <v>0</v>
      </c>
    </row>
    <row r="27" spans="1:10" x14ac:dyDescent="0.25">
      <c r="A27" s="42" t="s">
        <v>25</v>
      </c>
      <c r="B27" s="42"/>
      <c r="C27" s="42"/>
      <c r="D27" s="35" t="b">
        <v>0</v>
      </c>
    </row>
    <row r="28" spans="1:10" x14ac:dyDescent="0.25">
      <c r="A28" s="42" t="s">
        <v>26</v>
      </c>
      <c r="B28" s="42"/>
      <c r="C28" s="42"/>
      <c r="D28" s="35" t="b">
        <v>0</v>
      </c>
    </row>
    <row r="29" spans="1:10" ht="15" customHeight="1" x14ac:dyDescent="0.25">
      <c r="D29" s="25"/>
      <c r="E29" s="4"/>
    </row>
    <row r="30" spans="1:10" ht="15" customHeight="1" x14ac:dyDescent="0.25">
      <c r="A30" s="44" t="s">
        <v>21</v>
      </c>
      <c r="B30" s="9"/>
      <c r="C30" s="45"/>
      <c r="E30" s="4"/>
    </row>
    <row r="31" spans="1:10" ht="19.5" customHeight="1" x14ac:dyDescent="0.25">
      <c r="E31" s="4"/>
    </row>
    <row r="32" spans="1:10" ht="25.5" x14ac:dyDescent="0.25">
      <c r="A32" s="10" t="s">
        <v>9</v>
      </c>
      <c r="B32" s="11" t="s">
        <v>10</v>
      </c>
      <c r="C32" s="11" t="s">
        <v>12</v>
      </c>
      <c r="D32" s="12" t="s">
        <v>11</v>
      </c>
    </row>
    <row r="33" spans="1:10" x14ac:dyDescent="0.25">
      <c r="A33" s="46"/>
      <c r="B33" s="47"/>
      <c r="C33" s="47"/>
      <c r="D33" s="48"/>
    </row>
    <row r="34" spans="1:10" ht="15.75" x14ac:dyDescent="0.25">
      <c r="A34" s="38"/>
      <c r="B34" s="47"/>
      <c r="C34" s="47"/>
      <c r="D34" s="48"/>
    </row>
    <row r="35" spans="1:10" s="14" customFormat="1" ht="17.25" customHeight="1" x14ac:dyDescent="0.25">
      <c r="A35" s="49"/>
      <c r="B35" s="47"/>
      <c r="C35" s="47"/>
      <c r="D35" s="48"/>
      <c r="E35" s="13"/>
      <c r="J35" s="4" t="s">
        <v>20</v>
      </c>
    </row>
    <row r="36" spans="1:10" ht="20.100000000000001" customHeight="1" x14ac:dyDescent="0.25">
      <c r="A36" s="38"/>
      <c r="B36" s="47"/>
      <c r="C36" s="47"/>
      <c r="D36" s="48"/>
      <c r="J36" s="4" t="s">
        <v>19</v>
      </c>
    </row>
    <row r="37" spans="1:10" ht="20.100000000000001" customHeight="1" x14ac:dyDescent="0.25">
      <c r="A37" s="50"/>
      <c r="B37" s="47"/>
      <c r="C37" s="47"/>
      <c r="D37" s="48"/>
      <c r="J37" s="4" t="s">
        <v>23</v>
      </c>
    </row>
    <row r="38" spans="1:10" ht="20.100000000000001" customHeight="1" x14ac:dyDescent="0.25">
      <c r="A38" s="50"/>
      <c r="B38" s="47"/>
      <c r="C38" s="47"/>
      <c r="D38" s="48"/>
      <c r="J38" s="14"/>
    </row>
    <row r="39" spans="1:10" ht="20.100000000000001" customHeight="1" x14ac:dyDescent="0.25">
      <c r="A39" s="38"/>
      <c r="B39" s="47"/>
      <c r="C39" s="47"/>
      <c r="D39" s="48"/>
      <c r="J39" s="15" t="s">
        <v>13</v>
      </c>
    </row>
    <row r="40" spans="1:10" ht="20.100000000000001" customHeight="1" x14ac:dyDescent="0.25">
      <c r="A40" s="50"/>
      <c r="B40" s="47"/>
      <c r="C40" s="47"/>
      <c r="D40" s="48"/>
      <c r="J40" s="4" t="s">
        <v>1</v>
      </c>
    </row>
    <row r="41" spans="1:10" ht="20.100000000000001" customHeight="1" x14ac:dyDescent="0.25">
      <c r="A41" s="50"/>
      <c r="B41" s="47"/>
      <c r="C41" s="47"/>
      <c r="D41" s="48"/>
      <c r="J41" s="4" t="s">
        <v>2</v>
      </c>
    </row>
    <row r="42" spans="1:10" ht="20.100000000000001" customHeight="1" x14ac:dyDescent="0.25">
      <c r="A42" s="38"/>
      <c r="B42" s="47"/>
      <c r="C42" s="47"/>
      <c r="D42" s="48"/>
      <c r="J42" s="4" t="s">
        <v>3</v>
      </c>
    </row>
    <row r="43" spans="1:10" ht="20.100000000000001" customHeight="1" x14ac:dyDescent="0.25">
      <c r="A43" s="50"/>
      <c r="B43" s="47"/>
      <c r="C43" s="47"/>
      <c r="D43" s="48"/>
      <c r="J43" s="4" t="s">
        <v>4</v>
      </c>
    </row>
    <row r="44" spans="1:10" ht="20.100000000000001" customHeight="1" x14ac:dyDescent="0.25">
      <c r="A44" s="50"/>
      <c r="B44" s="47"/>
      <c r="C44" s="47"/>
      <c r="D44" s="48"/>
      <c r="J44" s="4" t="s">
        <v>5</v>
      </c>
    </row>
    <row r="45" spans="1:10" ht="20.100000000000001" customHeight="1" x14ac:dyDescent="0.25">
      <c r="A45" s="16" t="s">
        <v>18</v>
      </c>
      <c r="B45" s="1">
        <f>SUM(B33:B44)</f>
        <v>0</v>
      </c>
      <c r="C45" s="1"/>
      <c r="D45" s="1"/>
      <c r="J45" s="4" t="s">
        <v>6</v>
      </c>
    </row>
    <row r="46" spans="1:10" ht="20.100000000000001" customHeight="1" x14ac:dyDescent="0.25">
      <c r="A46" s="17" t="s">
        <v>22</v>
      </c>
      <c r="B46" s="34" t="str">
        <f>IF(OR(A8="",A8="-- Selecione o Curso --"), "", IF(A8="Licenciatura", IF(C30="Sou Candidato Externo", 50*B45, IF(C30="Sou Estudante IPL", (697/60)*B45, "")), IF(A8="Mestrado", IF(C30="Sou Candidato Externo", 50*B45, IF(C30="Sou Estudante IPL", (1900/60)*B45, "")), "")))</f>
        <v/>
      </c>
      <c r="C46" s="1"/>
      <c r="D46" s="1"/>
      <c r="J46" s="4" t="s">
        <v>7</v>
      </c>
    </row>
    <row r="47" spans="1:10" ht="15.75" x14ac:dyDescent="0.25">
      <c r="A47" s="41" t="s">
        <v>42</v>
      </c>
      <c r="B47" s="41"/>
      <c r="C47" s="41"/>
      <c r="D47" s="41"/>
      <c r="J47" s="4" t="s">
        <v>8</v>
      </c>
    </row>
    <row r="48" spans="1:10" ht="15.75" x14ac:dyDescent="0.25">
      <c r="A48" s="18"/>
    </row>
    <row r="49" spans="1:10" ht="15.75" x14ac:dyDescent="0.25">
      <c r="A49" s="18"/>
      <c r="J49" s="15" t="s">
        <v>14</v>
      </c>
    </row>
    <row r="50" spans="1:10" ht="29.25" customHeight="1" x14ac:dyDescent="0.25">
      <c r="J50" s="4" t="s">
        <v>15</v>
      </c>
    </row>
    <row r="51" spans="1:10" ht="15.75" x14ac:dyDescent="0.25">
      <c r="A51" s="19"/>
      <c r="J51" s="4" t="s">
        <v>16</v>
      </c>
    </row>
    <row r="52" spans="1:10" x14ac:dyDescent="0.25">
      <c r="J52" s="4" t="s">
        <v>17</v>
      </c>
    </row>
    <row r="53" spans="1:10" ht="27" x14ac:dyDescent="0.25">
      <c r="A53" s="20"/>
    </row>
    <row r="55" spans="1:10" ht="15.75" x14ac:dyDescent="0.25">
      <c r="A55" s="19"/>
    </row>
    <row r="57" spans="1:10" ht="15.75" x14ac:dyDescent="0.25">
      <c r="A57" s="5"/>
    </row>
    <row r="58" spans="1:10" x14ac:dyDescent="0.25">
      <c r="A58" s="21"/>
    </row>
    <row r="59" spans="1:10" ht="27" x14ac:dyDescent="0.25">
      <c r="A59" s="20"/>
    </row>
    <row r="60" spans="1:10" ht="27" x14ac:dyDescent="0.25">
      <c r="A60" s="20"/>
    </row>
    <row r="61" spans="1:10" ht="27" x14ac:dyDescent="0.25">
      <c r="A61" s="20"/>
    </row>
    <row r="62" spans="1:10" x14ac:dyDescent="0.25">
      <c r="A62" s="22"/>
    </row>
    <row r="63" spans="1:10" ht="27" x14ac:dyDescent="0.25">
      <c r="A63" s="20"/>
    </row>
  </sheetData>
  <sheetProtection algorithmName="SHA-512" hashValue="OwXIxNyuEh1qxeN0EXyhI+Z0BZlA7F7ozxqmAWhd/KD1i/Nkr1kvtW3EK3nEjiPZqJ55bRUgEYcD/S16q1N0cw==" saltValue="LkImVZ1Ds5iXnnuztaJUVA==" spinCount="100000" sheet="1" selectLockedCells="1"/>
  <dataConsolidate/>
  <mergeCells count="5">
    <mergeCell ref="A47:D47"/>
    <mergeCell ref="A26:C26"/>
    <mergeCell ref="A27:C27"/>
    <mergeCell ref="A28:C28"/>
    <mergeCell ref="A5:D5"/>
  </mergeCells>
  <conditionalFormatting sqref="A34:D44">
    <cfRule type="expression" dxfId="3" priority="4">
      <formula>A33=""</formula>
    </cfRule>
  </conditionalFormatting>
  <conditionalFormatting sqref="B46">
    <cfRule type="expression" dxfId="2" priority="3">
      <formula>$B$46&lt;&gt;""</formula>
    </cfRule>
  </conditionalFormatting>
  <conditionalFormatting sqref="C15">
    <cfRule type="expression" dxfId="1" priority="2">
      <formula>$A$8="Licenciatura"</formula>
    </cfRule>
  </conditionalFormatting>
  <conditionalFormatting sqref="A15:A23">
    <cfRule type="expression" dxfId="0" priority="1">
      <formula>$A$8="Mestrado"</formula>
    </cfRule>
  </conditionalFormatting>
  <dataValidations count="7">
    <dataValidation type="custom" showInputMessage="1" showErrorMessage="1" errorTitle="Alerta" error="preencha o campo anterior" sqref="A34:D44" xr:uid="{0BF3DC2E-59AA-4F0E-A1F3-7076AB596D4B}">
      <formula1>AND($C$30&lt;&gt;"", A33&lt;&gt;"")</formula1>
    </dataValidation>
    <dataValidation type="custom" showInputMessage="1" showErrorMessage="1" error="Deve selecionar o tipo de candidato antes de prosseguir com a selecção das UCS" sqref="A33:D33" xr:uid="{BB4B2D1D-E832-4F96-B20E-A3E98C036C94}">
      <formula1>$C$30&lt;&gt;""</formula1>
    </dataValidation>
    <dataValidation type="list" errorStyle="warning" allowBlank="1" showInputMessage="1" showErrorMessage="1" sqref="A8" xr:uid="{C4D39820-E4C4-40A9-9DDF-735C58EFCED9}">
      <formula1>$J$13:$J$15</formula1>
    </dataValidation>
    <dataValidation type="list" allowBlank="1" showInputMessage="1" showErrorMessage="1" sqref="A10" xr:uid="{8C79EC1F-387E-4361-B1BB-65749460AF3E}">
      <formula1>$J$17:$J$21</formula1>
    </dataValidation>
    <dataValidation type="list" allowBlank="1" showInputMessage="1" showErrorMessage="1" sqref="A12" xr:uid="{A00921DD-D20B-40B8-B84E-5F1B3B506EA1}">
      <formula1>$J$23:$J$25</formula1>
    </dataValidation>
    <dataValidation type="list" allowBlank="1" showInputMessage="1" showErrorMessage="1" sqref="J40:J47" xr:uid="{E8EC4B49-E837-4C52-912F-B1B5FC9F68F3}">
      <formula1>$J$40:$J$47</formula1>
    </dataValidation>
    <dataValidation type="list" showInputMessage="1" showErrorMessage="1" errorTitle="Ação Bloqueada" error="Por favor, marque primeiro todas as check box acima para confirmar a leitura das regras antes de selecionar a opção." promptTitle="Selecione uma opção" sqref="C30" xr:uid="{B74BCCB1-0A0B-476B-BB52-8A4B6BE1133C}">
      <formula1>IF(AND($D$26=TRUE, $D$27=TRUE, $D$28=TRUE), $J$35:$J$36, $J$37)</formula1>
    </dataValidation>
  </dataValidations>
  <hyperlinks>
    <hyperlink ref="A15" r:id="rId1" display="Ciências Biomédicas Laboratoriais" xr:uid="{35322031-E7CD-438F-A569-25D78C2BA66D}"/>
    <hyperlink ref="A16" r:id="rId2" display="Dietética e Nutrição " xr:uid="{CC4AF9D1-C881-4DAE-A60A-BCD7E9053F06}"/>
    <hyperlink ref="A18" r:id="rId3" display="Fisiologia Clínica" xr:uid="{55AAA312-B60E-473D-8D16-5A67171CC0A7}"/>
    <hyperlink ref="A19" r:id="rId4" display="Fisioterapia" xr:uid="{3C716A03-F46E-46BC-9EC1-F475E20DA968}"/>
    <hyperlink ref="A20" r:id="rId5" display="Imagem Médica e Radioterapia" xr:uid="{1F112DF4-717F-4145-A746-EBFA4888047C}"/>
    <hyperlink ref="A21" r:id="rId6" display="Ortoprotesia" xr:uid="{984EF7B5-B774-48A6-B1B9-CC7751368E33}"/>
    <hyperlink ref="A22" r:id="rId7" display="Ortóptica e Ciências da Visão" xr:uid="{3A148BC2-6647-4DA0-A03F-F61836A19D2D}"/>
    <hyperlink ref="A23" r:id="rId8" display="Saúde Ambiental" xr:uid="{2F559F6D-3C09-4353-8454-40B943A347F7}"/>
    <hyperlink ref="C15" r:id="rId9" display="Mestrados" xr:uid="{9E0FF7D7-2B42-47DB-9686-EB78B3A253CF}"/>
    <hyperlink ref="A17" r:id="rId10" display="Farmácia" xr:uid="{BD90AB49-D5B5-4528-8531-F426E0045CDF}"/>
  </hyperlinks>
  <printOptions horizontalCentered="1"/>
  <pageMargins left="0.39370078740157483" right="0.55118110236220474" top="0.59055118110236227" bottom="0.19685039370078741" header="0.31496062992125984" footer="0.31496062992125984"/>
  <pageSetup paperSize="9" orientation="portrait" r:id="rId11"/>
  <headerFooter>
    <oddHeader>&amp;L&amp;G&amp;R&amp;"Arial Nova Cond Light,Negrito"&amp;10Formulário de Candidatura a Unidades Curriculares Isoladas</oddHeader>
  </headerFooter>
  <drawing r:id="rId12"/>
  <legacyDrawing r:id="rId13"/>
  <legacyDrawingHF r:id="rId1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15" name="Check Box 9">
              <controlPr defaultSize="0" autoFill="0" autoLine="0" autoPict="0">
                <anchor moveWithCells="1">
                  <from>
                    <xdr:col>2</xdr:col>
                    <xdr:colOff>2028825</xdr:colOff>
                    <xdr:row>26</xdr:row>
                    <xdr:rowOff>0</xdr:rowOff>
                  </from>
                  <to>
                    <xdr:col>3</xdr:col>
                    <xdr:colOff>266700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6" name="Check Box 10">
              <controlPr defaultSize="0" autoFill="0" autoLine="0" autoPict="0">
                <anchor moveWithCells="1">
                  <from>
                    <xdr:col>2</xdr:col>
                    <xdr:colOff>2028825</xdr:colOff>
                    <xdr:row>26</xdr:row>
                    <xdr:rowOff>180975</xdr:rowOff>
                  </from>
                  <to>
                    <xdr:col>3</xdr:col>
                    <xdr:colOff>285750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7" name="Check Box 12">
              <controlPr defaultSize="0" autoFill="0" autoLine="0" autoPict="0">
                <anchor moveWithCells="1">
                  <from>
                    <xdr:col>2</xdr:col>
                    <xdr:colOff>2028825</xdr:colOff>
                    <xdr:row>24</xdr:row>
                    <xdr:rowOff>171450</xdr:rowOff>
                  </from>
                  <to>
                    <xdr:col>3</xdr:col>
                    <xdr:colOff>257175</xdr:colOff>
                    <xdr:row>26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4</vt:i4>
      </vt:variant>
    </vt:vector>
  </HeadingPairs>
  <TitlesOfParts>
    <vt:vector size="5" baseType="lpstr">
      <vt:lpstr>UC Isoladas</vt:lpstr>
      <vt:lpstr>'UC Isoladas'!_Hlk230863181</vt:lpstr>
      <vt:lpstr>'UC Isoladas'!_Hlk230865198</vt:lpstr>
      <vt:lpstr>'UC Isoladas'!_Hlk230878751</vt:lpstr>
      <vt:lpstr>'UC Isoladas'!Área_de_Impressão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Sofia da Silva Duarte Lucas</dc:creator>
  <cp:lastModifiedBy>Carla Sofia da Silva Duarte Lucas</cp:lastModifiedBy>
  <cp:lastPrinted>2026-06-12T16:46:21Z</cp:lastPrinted>
  <dcterms:created xsi:type="dcterms:W3CDTF">2026-06-08T14:18:47Z</dcterms:created>
  <dcterms:modified xsi:type="dcterms:W3CDTF">2026-07-14T14:10:13Z</dcterms:modified>
</cp:coreProperties>
</file>